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saeid\Desktop\"/>
    </mc:Choice>
  </mc:AlternateContent>
  <xr:revisionPtr revIDLastSave="0" documentId="13_ncr:1_{B5BD3137-5DF1-4677-8635-35D6020BA009}" xr6:coauthVersionLast="36" xr6:coauthVersionMax="36" xr10:uidLastSave="{00000000-0000-0000-0000-000000000000}"/>
  <workbookProtection workbookPassword="CC3D" lockStructure="1"/>
  <bookViews>
    <workbookView xWindow="0" yWindow="0" windowWidth="28800" windowHeight="11625" xr2:uid="{D1C7D21E-C062-4D34-885C-6828B5CB0479}"/>
  </bookViews>
  <sheets>
    <sheet name="مزدطبقه بندی 1405 از ضریب ریالی" sheetId="1" r:id="rId1"/>
    <sheet name="محاسبه ضریب ریالی 1405 از مزد 1" sheetId="2" r:id="rId2"/>
    <sheet name="جدول طبقه بندی 1405 از  1404" sheetId="3" r:id="rId3"/>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9" i="3" l="1"/>
  <c r="F10" i="3"/>
  <c r="F11" i="3"/>
  <c r="F12" i="3"/>
  <c r="F13" i="3"/>
  <c r="F14" i="3"/>
  <c r="F15" i="3"/>
  <c r="F16" i="3"/>
  <c r="F17" i="3"/>
  <c r="F18" i="3"/>
  <c r="F19" i="3"/>
  <c r="F20" i="3"/>
  <c r="F21" i="3"/>
  <c r="F22" i="3"/>
  <c r="F23" i="3"/>
  <c r="F24" i="3"/>
  <c r="F25" i="3"/>
  <c r="F26" i="3"/>
  <c r="F8" i="3"/>
  <c r="F7" i="3"/>
  <c r="G9" i="2"/>
  <c r="H9" i="2" s="1"/>
  <c r="G10" i="2"/>
  <c r="H10" i="2" s="1"/>
  <c r="G11" i="2"/>
  <c r="H11" i="2" s="1"/>
  <c r="G12" i="2"/>
  <c r="H12" i="2" s="1"/>
  <c r="G13" i="2"/>
  <c r="H13" i="2" s="1"/>
  <c r="G14" i="2"/>
  <c r="H14" i="2" s="1"/>
  <c r="G15" i="2"/>
  <c r="H15" i="2" s="1"/>
  <c r="G16" i="2"/>
  <c r="H16" i="2" s="1"/>
  <c r="G17" i="2"/>
  <c r="H17" i="2" s="1"/>
  <c r="G18" i="2"/>
  <c r="H18" i="2" s="1"/>
  <c r="G19" i="2"/>
  <c r="H19" i="2" s="1"/>
  <c r="G20" i="2"/>
  <c r="H20" i="2" s="1"/>
  <c r="G21" i="2"/>
  <c r="H21" i="2" s="1"/>
  <c r="G22" i="2"/>
  <c r="H22" i="2" s="1"/>
  <c r="G23" i="2"/>
  <c r="H23" i="2" s="1"/>
  <c r="G24" i="2"/>
  <c r="H24" i="2" s="1"/>
  <c r="G25" i="2"/>
  <c r="H25" i="2" s="1"/>
  <c r="G8" i="2"/>
  <c r="H8" i="2" s="1"/>
  <c r="F9" i="1" l="1"/>
  <c r="F10" i="1"/>
  <c r="F11" i="1"/>
  <c r="F12" i="1"/>
  <c r="F13" i="1"/>
  <c r="F14" i="1"/>
  <c r="F15" i="1"/>
  <c r="F16" i="1"/>
  <c r="F17" i="1"/>
  <c r="F18" i="1"/>
  <c r="F19" i="1"/>
  <c r="F20" i="1"/>
  <c r="F21" i="1"/>
  <c r="F22" i="1"/>
  <c r="F23" i="1"/>
  <c r="F24" i="1"/>
  <c r="F25" i="1"/>
  <c r="F26" i="1"/>
  <c r="F8" i="1"/>
  <c r="F7" i="1"/>
  <c r="G7" i="2" l="1"/>
  <c r="H7" i="2" s="1"/>
</calcChain>
</file>

<file path=xl/sharedStrings.xml><?xml version="1.0" encoding="utf-8"?>
<sst xmlns="http://schemas.openxmlformats.org/spreadsheetml/2006/main" count="38" uniqueCount="26">
  <si>
    <t>گروه شغلی</t>
  </si>
  <si>
    <t>Bn</t>
  </si>
  <si>
    <t>مزد گروه شغلی</t>
  </si>
  <si>
    <t>ضریب ریالی کارگاه</t>
  </si>
  <si>
    <t>حداقل مزد کارگاه به ریال</t>
  </si>
  <si>
    <t>سایت کارتابان</t>
  </si>
  <si>
    <t>کانال تلگرام کارتابان</t>
  </si>
  <si>
    <t>صفحه اینستاگرام کارتابان</t>
  </si>
  <si>
    <t>kartaban.com</t>
  </si>
  <si>
    <t>kartaban</t>
  </si>
  <si>
    <t>kartaban_com</t>
  </si>
  <si>
    <t>مزد گروه شغلی 1403</t>
  </si>
  <si>
    <t>مزد گروه شغلی 1404</t>
  </si>
  <si>
    <t>ضریب ریالی 1404</t>
  </si>
  <si>
    <t>مزد گروه شغلی 1405</t>
  </si>
  <si>
    <t>راهنما: برای محاسبه ضریب ریالی 1404 و 1405 کافی است مزد یکی از گروه های شغلی در سال 1404 وارد شود. چون ضریب ریالی برای تمام گروه های شغلی عدد یکسانی است به همین دلیل وارد کردن مزد یکی از گروه ها کافی است.</t>
  </si>
  <si>
    <t>مزد گروه 1 سال 1404</t>
  </si>
  <si>
    <t>ضریب ریالی 1405</t>
  </si>
  <si>
    <t>راهنما: برای محاسبه جدول طبقه بندی مشاغل 1405 کافی است مزد گروه های شغلی سال گذشته در ستون سبز رنگ وارد شود. مزدهای سال جدید با فرمول سایر سطوح مزدی در ستون 1405 محاسبه می شود.</t>
  </si>
  <si>
    <t>کانال ایتا کارتابان</t>
  </si>
  <si>
    <t>راهنما : برای محاسبه جدول مزد گروه های شغلی کافی است اطلاعات مربوط به حداقل مزد کارگاه و ضریب ریالی وارد شود. سپس در جدول زیر مزد گروه های 20 گانه به دست می آید
ضریب ریالی حداقل سال 1405 برابر با 610.6675 است که برای شرکت های خدماتی تامین نیروی انسانی که حداقل مزد را پرداخت می کنند در نظر گرفته می شود.</t>
  </si>
  <si>
    <t>منو</t>
  </si>
  <si>
    <t>محاسبه مزد گروه از ضریب ریالی</t>
  </si>
  <si>
    <t>محاسبه ضریب ریالی از مزد گروه</t>
  </si>
  <si>
    <t>محاسبه جدول مزد گروها</t>
  </si>
  <si>
    <t>@kartaban.com1405- FPass:kartaban.com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</si>
</sst>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
  </numFmts>
  <fonts count="12" x14ac:knownFonts="1">
    <font>
      <sz val="11"/>
      <color theme="1"/>
      <name val="Calibri"/>
      <family val="2"/>
      <charset val="178"/>
      <scheme val="minor"/>
    </font>
    <font>
      <sz val="14"/>
      <color theme="1"/>
      <name val="B Lotus"/>
      <charset val="178"/>
    </font>
    <font>
      <b/>
      <sz val="16"/>
      <color theme="1"/>
      <name val="B Lotus"/>
      <charset val="178"/>
    </font>
    <font>
      <sz val="20"/>
      <color theme="1"/>
      <name val="B Lotus"/>
      <charset val="178"/>
    </font>
    <font>
      <sz val="24"/>
      <color theme="1"/>
      <name val="B Lotus"/>
      <charset val="178"/>
    </font>
    <font>
      <sz val="14"/>
      <color theme="1"/>
      <name val="Arial Rounded MT Bold"/>
      <family val="2"/>
    </font>
    <font>
      <u/>
      <sz val="11"/>
      <color theme="10"/>
      <name val="Calibri"/>
      <family val="2"/>
      <charset val="178"/>
      <scheme val="minor"/>
    </font>
    <font>
      <u/>
      <sz val="16"/>
      <color theme="10"/>
      <name val="Arial Rounded MT Bold"/>
      <family val="2"/>
    </font>
    <font>
      <sz val="11"/>
      <color theme="1" tint="0.14996795556505021"/>
      <name val="Calibri"/>
      <family val="2"/>
      <charset val="178"/>
      <scheme val="minor"/>
    </font>
    <font>
      <sz val="11"/>
      <color theme="1"/>
      <name val="B Yekan"/>
      <charset val="178"/>
    </font>
    <font>
      <sz val="11"/>
      <color theme="0"/>
      <name val="B Yekan"/>
      <charset val="178"/>
    </font>
    <font>
      <sz val="12"/>
      <color theme="1"/>
      <name val="Calibri"/>
      <family val="2"/>
      <charset val="178"/>
      <scheme val="minor"/>
    </font>
  </fonts>
  <fills count="7">
    <fill>
      <patternFill patternType="none"/>
    </fill>
    <fill>
      <patternFill patternType="gray125"/>
    </fill>
    <fill>
      <patternFill patternType="solid">
        <fgColor theme="4" tint="0.59999389629810485"/>
        <bgColor indexed="64"/>
      </patternFill>
    </fill>
    <fill>
      <patternFill patternType="solid">
        <fgColor theme="9" tint="0.39997558519241921"/>
        <bgColor indexed="64"/>
      </patternFill>
    </fill>
    <fill>
      <patternFill patternType="solid">
        <fgColor theme="0" tint="-4.9989318521683403E-2"/>
        <bgColor indexed="64"/>
      </patternFill>
    </fill>
    <fill>
      <gradientFill degree="90">
        <stop position="0">
          <color theme="0"/>
        </stop>
        <stop position="0.5">
          <color theme="0" tint="-0.1490218817712943"/>
        </stop>
        <stop position="1">
          <color theme="0"/>
        </stop>
      </gradientFill>
    </fill>
    <fill>
      <patternFill patternType="solid">
        <fgColor rgb="FF227447"/>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bottom style="medium">
        <color indexed="64"/>
      </bottom>
      <diagonal/>
    </border>
    <border>
      <left style="medium">
        <color theme="0" tint="-0.499984740745262"/>
      </left>
      <right style="medium">
        <color theme="0"/>
      </right>
      <top/>
      <bottom style="medium">
        <color theme="0" tint="-0.499984740745262"/>
      </bottom>
      <diagonal/>
    </border>
  </borders>
  <cellStyleXfs count="2">
    <xf numFmtId="0" fontId="0" fillId="0" borderId="0"/>
    <xf numFmtId="0" fontId="6" fillId="0" borderId="0" applyNumberFormat="0" applyFill="0" applyBorder="0" applyAlignment="0" applyProtection="0"/>
  </cellStyleXfs>
  <cellXfs count="42">
    <xf numFmtId="0" fontId="0" fillId="0" borderId="0" xfId="0"/>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12" xfId="0" applyFont="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3" borderId="11" xfId="0" applyFont="1" applyFill="1" applyBorder="1" applyAlignment="1">
      <alignment horizontal="center" vertical="center"/>
    </xf>
    <xf numFmtId="0" fontId="4" fillId="0" borderId="0" xfId="0" applyFont="1" applyFill="1" applyAlignment="1">
      <alignment vertical="top" wrapText="1"/>
    </xf>
    <xf numFmtId="3" fontId="1" fillId="0" borderId="7" xfId="0" applyNumberFormat="1" applyFont="1" applyBorder="1" applyAlignment="1" applyProtection="1">
      <alignment horizontal="center" vertical="center"/>
      <protection hidden="1"/>
    </xf>
    <xf numFmtId="0" fontId="2" fillId="3" borderId="10" xfId="0" applyFont="1" applyFill="1" applyBorder="1" applyAlignment="1">
      <alignment horizontal="center" vertical="center"/>
    </xf>
    <xf numFmtId="164" fontId="1" fillId="0" borderId="7" xfId="0" applyNumberFormat="1" applyFont="1" applyBorder="1" applyAlignment="1" applyProtection="1">
      <alignment horizontal="center" vertical="center"/>
      <protection hidden="1"/>
    </xf>
    <xf numFmtId="0" fontId="2" fillId="2" borderId="14" xfId="0" applyFont="1" applyFill="1" applyBorder="1" applyAlignment="1">
      <alignment horizontal="center" vertical="center"/>
    </xf>
    <xf numFmtId="0" fontId="2" fillId="2" borderId="17" xfId="0" applyFont="1" applyFill="1" applyBorder="1" applyAlignment="1">
      <alignment horizontal="center" vertical="center"/>
    </xf>
    <xf numFmtId="0" fontId="2" fillId="0" borderId="18" xfId="0" applyFont="1" applyFill="1" applyBorder="1" applyAlignment="1">
      <alignment horizontal="center" vertical="center"/>
    </xf>
    <xf numFmtId="0" fontId="1" fillId="0" borderId="19" xfId="0" applyFont="1" applyBorder="1" applyAlignment="1">
      <alignment horizontal="center" vertical="center"/>
    </xf>
    <xf numFmtId="0" fontId="1" fillId="0" borderId="20" xfId="0" applyFont="1" applyBorder="1" applyAlignment="1">
      <alignment horizontal="center" vertical="center"/>
    </xf>
    <xf numFmtId="3" fontId="1" fillId="0" borderId="21" xfId="0" applyNumberFormat="1" applyFont="1" applyBorder="1" applyAlignment="1" applyProtection="1">
      <alignment horizontal="center" vertical="center"/>
      <protection hidden="1"/>
    </xf>
    <xf numFmtId="3" fontId="1" fillId="0" borderId="22" xfId="0" applyNumberFormat="1" applyFont="1" applyBorder="1" applyAlignment="1" applyProtection="1">
      <alignment horizontal="center" vertical="center"/>
      <protection hidden="1"/>
    </xf>
    <xf numFmtId="0" fontId="2" fillId="3" borderId="17" xfId="0" applyFont="1" applyFill="1" applyBorder="1" applyAlignment="1">
      <alignment horizontal="center" vertical="center"/>
    </xf>
    <xf numFmtId="0" fontId="2" fillId="0" borderId="16" xfId="0" applyFont="1" applyFill="1" applyBorder="1" applyAlignment="1">
      <alignment horizontal="center" vertical="center"/>
    </xf>
    <xf numFmtId="0" fontId="1" fillId="0" borderId="0" xfId="0" applyFont="1" applyAlignment="1">
      <alignment horizontal="center"/>
    </xf>
    <xf numFmtId="0" fontId="5" fillId="0" borderId="0" xfId="0" applyFont="1" applyAlignment="1">
      <alignment horizontal="center"/>
    </xf>
    <xf numFmtId="165" fontId="1" fillId="0" borderId="7" xfId="0" applyNumberFormat="1" applyFont="1" applyBorder="1" applyAlignment="1" applyProtection="1">
      <alignment horizontal="center" vertical="center"/>
      <protection hidden="1"/>
    </xf>
    <xf numFmtId="3" fontId="2" fillId="0" borderId="15" xfId="0" applyNumberFormat="1" applyFont="1" applyFill="1" applyBorder="1" applyAlignment="1">
      <alignment horizontal="center" vertical="center"/>
    </xf>
    <xf numFmtId="3" fontId="2" fillId="0" borderId="13" xfId="0" applyNumberFormat="1" applyFont="1" applyFill="1" applyBorder="1" applyAlignment="1">
      <alignment horizontal="center" vertical="center"/>
    </xf>
    <xf numFmtId="3" fontId="1" fillId="0" borderId="19" xfId="0" applyNumberFormat="1" applyFont="1" applyBorder="1" applyAlignment="1">
      <alignment horizontal="center" vertical="center"/>
    </xf>
    <xf numFmtId="0" fontId="3" fillId="4" borderId="0" xfId="0" applyFont="1" applyFill="1" applyAlignment="1">
      <alignment horizontal="center" vertical="top" wrapText="1"/>
    </xf>
    <xf numFmtId="0" fontId="2" fillId="4" borderId="13" xfId="0" applyFont="1" applyFill="1" applyBorder="1" applyAlignment="1">
      <alignment horizontal="center" vertical="center" wrapText="1"/>
    </xf>
    <xf numFmtId="0" fontId="2" fillId="4" borderId="0" xfId="0" applyFont="1" applyFill="1" applyAlignment="1">
      <alignment horizontal="center" vertical="center" wrapText="1"/>
    </xf>
    <xf numFmtId="0" fontId="7" fillId="0" borderId="0" xfId="1" applyFont="1" applyAlignment="1">
      <alignment horizontal="center"/>
    </xf>
    <xf numFmtId="0" fontId="8" fillId="0" borderId="0" xfId="0" applyFont="1" applyFill="1" applyBorder="1" applyProtection="1">
      <protection hidden="1"/>
    </xf>
    <xf numFmtId="0" fontId="10" fillId="6" borderId="0" xfId="0" applyFont="1" applyFill="1" applyAlignment="1">
      <alignment horizontal="center" vertical="center"/>
    </xf>
    <xf numFmtId="0" fontId="9" fillId="5" borderId="23" xfId="1" applyFont="1" applyFill="1" applyBorder="1" applyAlignment="1" applyProtection="1">
      <alignment horizontal="center" vertical="center"/>
      <protection hidden="1"/>
    </xf>
    <xf numFmtId="49" fontId="11" fillId="0" borderId="0" xfId="0" applyNumberFormat="1"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colors>
    <mruColors>
      <color rgb="FF2274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kartaban.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kartaban.com/"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kartaban.com/" TargetMode="External"/></Relationships>
</file>

<file path=xl/drawings/drawing1.xml><?xml version="1.0" encoding="utf-8"?>
<xdr:wsDr xmlns:xdr="http://schemas.openxmlformats.org/drawingml/2006/spreadsheetDrawing" xmlns:a="http://schemas.openxmlformats.org/drawingml/2006/main">
  <xdr:oneCellAnchor>
    <xdr:from>
      <xdr:col>3</xdr:col>
      <xdr:colOff>1523999</xdr:colOff>
      <xdr:row>7</xdr:row>
      <xdr:rowOff>60316</xdr:rowOff>
    </xdr:from>
    <xdr:ext cx="537882" cy="4081567"/>
    <xdr:sp macro="" textlink="">
      <xdr:nvSpPr>
        <xdr:cNvPr id="2" name="Rectangle 1">
          <a:hlinkClick xmlns:r="http://schemas.openxmlformats.org/officeDocument/2006/relationships" r:id="rId1"/>
          <a:extLst>
            <a:ext uri="{FF2B5EF4-FFF2-40B4-BE49-F238E27FC236}">
              <a16:creationId xmlns:a16="http://schemas.microsoft.com/office/drawing/2014/main" id="{74E7B506-EDF9-440E-9493-C2C9F44A93C0}"/>
            </a:ext>
          </a:extLst>
        </xdr:cNvPr>
        <xdr:cNvSpPr/>
      </xdr:nvSpPr>
      <xdr:spPr>
        <a:xfrm rot="16200000">
          <a:off x="9910906864" y="5418041"/>
          <a:ext cx="4081567" cy="537882"/>
        </a:xfrm>
        <a:prstGeom prst="rect">
          <a:avLst/>
        </a:prstGeom>
        <a:noFill/>
      </xdr:spPr>
      <xdr:txBody>
        <a:bodyPr wrap="none" lIns="91440" tIns="45720" rIns="91440" bIns="45720" anchor="ctr">
          <a:noAutofit/>
        </a:bodyPr>
        <a:lstStyle/>
        <a:p>
          <a:pPr algn="ctr"/>
          <a:r>
            <a:rPr lang="en-US" sz="5400" b="0" cap="none" spc="0">
              <a:ln w="0"/>
              <a:solidFill>
                <a:schemeClr val="tx1"/>
              </a:solidFill>
              <a:effectLst>
                <a:outerShdw blurRad="38100" dist="19050" dir="2700000" algn="tl" rotWithShape="0">
                  <a:schemeClr val="dk1">
                    <a:alpha val="40000"/>
                  </a:schemeClr>
                </a:outerShdw>
              </a:effectLst>
            </a:rPr>
            <a:t>kartaban.com</a:t>
          </a:r>
        </a:p>
      </xdr:txBody>
    </xdr:sp>
    <xdr:clientData/>
  </xdr:oneCellAnchor>
  <xdr:twoCellAnchor editAs="oneCell">
    <xdr:from>
      <xdr:col>3</xdr:col>
      <xdr:colOff>1434353</xdr:colOff>
      <xdr:row>0</xdr:row>
      <xdr:rowOff>0</xdr:rowOff>
    </xdr:from>
    <xdr:to>
      <xdr:col>5</xdr:col>
      <xdr:colOff>1228164</xdr:colOff>
      <xdr:row>1</xdr:row>
      <xdr:rowOff>867756</xdr:rowOff>
    </xdr:to>
    <xdr:pic>
      <xdr:nvPicPr>
        <xdr:cNvPr id="5" name="Picture 4">
          <a:hlinkClick xmlns:r="http://schemas.openxmlformats.org/officeDocument/2006/relationships" r:id="rId1"/>
          <a:extLst>
            <a:ext uri="{FF2B5EF4-FFF2-40B4-BE49-F238E27FC236}">
              <a16:creationId xmlns:a16="http://schemas.microsoft.com/office/drawing/2014/main" id="{2F69C8BE-84B4-4417-9AC4-25AFFA0FCB6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10879041" y="0"/>
          <a:ext cx="2427194" cy="1058256"/>
        </a:xfrm>
        <a:prstGeom prst="rect">
          <a:avLst/>
        </a:prstGeom>
      </xdr:spPr>
    </xdr:pic>
    <xdr:clientData/>
  </xdr:twoCellAnchor>
  <xdr:twoCellAnchor>
    <xdr:from>
      <xdr:col>2</xdr:col>
      <xdr:colOff>582706</xdr:colOff>
      <xdr:row>1</xdr:row>
      <xdr:rowOff>616324</xdr:rowOff>
    </xdr:from>
    <xdr:to>
      <xdr:col>5</xdr:col>
      <xdr:colOff>2050677</xdr:colOff>
      <xdr:row>1</xdr:row>
      <xdr:rowOff>1512794</xdr:rowOff>
    </xdr:to>
    <xdr:sp macro="" textlink="">
      <xdr:nvSpPr>
        <xdr:cNvPr id="4" name="TextBox 3">
          <a:extLst>
            <a:ext uri="{FF2B5EF4-FFF2-40B4-BE49-F238E27FC236}">
              <a16:creationId xmlns:a16="http://schemas.microsoft.com/office/drawing/2014/main" id="{CD516251-3261-423E-A3F4-E5A28CBD6148}"/>
            </a:ext>
          </a:extLst>
        </xdr:cNvPr>
        <xdr:cNvSpPr txBox="1"/>
      </xdr:nvSpPr>
      <xdr:spPr>
        <a:xfrm>
          <a:off x="9910056529" y="806824"/>
          <a:ext cx="4706471" cy="8964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rtl="1"/>
          <a:r>
            <a:rPr lang="fa-IR" sz="1600" baseline="0">
              <a:cs typeface="B Titr" panose="00000700000000000000" pitchFamily="2" charset="-78"/>
            </a:rPr>
            <a:t>جدول محاسبه مزد گروه های شغلی 1405 طبقه بندی مشاغل</a:t>
          </a:r>
        </a:p>
        <a:p>
          <a:pPr algn="ctr" rtl="1"/>
          <a:r>
            <a:rPr lang="fa-IR" sz="1600" baseline="0">
              <a:cs typeface="B Titr" panose="00000700000000000000" pitchFamily="2" charset="-78"/>
            </a:rPr>
            <a:t>از روی ضریب ریالی و حداقل مزد کارگاه</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3</xdr:col>
      <xdr:colOff>1669674</xdr:colOff>
      <xdr:row>7</xdr:row>
      <xdr:rowOff>71523</xdr:rowOff>
    </xdr:from>
    <xdr:ext cx="425822" cy="4081567"/>
    <xdr:sp macro="" textlink="">
      <xdr:nvSpPr>
        <xdr:cNvPr id="2" name="Rectangle 1">
          <a:hlinkClick xmlns:r="http://schemas.openxmlformats.org/officeDocument/2006/relationships" r:id="rId1"/>
          <a:extLst>
            <a:ext uri="{FF2B5EF4-FFF2-40B4-BE49-F238E27FC236}">
              <a16:creationId xmlns:a16="http://schemas.microsoft.com/office/drawing/2014/main" id="{876D5520-55C5-4CBD-861A-3547858B96A1}"/>
            </a:ext>
          </a:extLst>
        </xdr:cNvPr>
        <xdr:cNvSpPr/>
      </xdr:nvSpPr>
      <xdr:spPr>
        <a:xfrm rot="16200000">
          <a:off x="9912643778" y="5642161"/>
          <a:ext cx="4081567" cy="425822"/>
        </a:xfrm>
        <a:prstGeom prst="rect">
          <a:avLst/>
        </a:prstGeom>
        <a:noFill/>
      </xdr:spPr>
      <xdr:txBody>
        <a:bodyPr wrap="none" lIns="91440" tIns="45720" rIns="91440" bIns="45720" anchor="ctr">
          <a:noAutofit/>
        </a:bodyPr>
        <a:lstStyle/>
        <a:p>
          <a:pPr algn="ctr"/>
          <a:r>
            <a:rPr lang="en-US" sz="5400" b="0" cap="none" spc="0">
              <a:ln w="0"/>
              <a:solidFill>
                <a:schemeClr val="tx1"/>
              </a:solidFill>
              <a:effectLst>
                <a:outerShdw blurRad="38100" dist="19050" dir="2700000" algn="tl" rotWithShape="0">
                  <a:schemeClr val="dk1">
                    <a:alpha val="40000"/>
                  </a:schemeClr>
                </a:outerShdw>
              </a:effectLst>
            </a:rPr>
            <a:t>kartaban.com</a:t>
          </a:r>
        </a:p>
      </xdr:txBody>
    </xdr:sp>
    <xdr:clientData/>
  </xdr:oneCellAnchor>
  <xdr:twoCellAnchor editAs="oneCell">
    <xdr:from>
      <xdr:col>5</xdr:col>
      <xdr:colOff>201708</xdr:colOff>
      <xdr:row>0</xdr:row>
      <xdr:rowOff>22412</xdr:rowOff>
    </xdr:from>
    <xdr:to>
      <xdr:col>6</xdr:col>
      <xdr:colOff>705971</xdr:colOff>
      <xdr:row>1</xdr:row>
      <xdr:rowOff>784635</xdr:rowOff>
    </xdr:to>
    <xdr:pic>
      <xdr:nvPicPr>
        <xdr:cNvPr id="3" name="Picture 2">
          <a:hlinkClick xmlns:r="http://schemas.openxmlformats.org/officeDocument/2006/relationships" r:id="rId1"/>
          <a:extLst>
            <a:ext uri="{FF2B5EF4-FFF2-40B4-BE49-F238E27FC236}">
              <a16:creationId xmlns:a16="http://schemas.microsoft.com/office/drawing/2014/main" id="{D190F64B-8E33-49B2-BB60-5F59951E9ED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11569323" y="22412"/>
          <a:ext cx="2185145" cy="952723"/>
        </a:xfrm>
        <a:prstGeom prst="rect">
          <a:avLst/>
        </a:prstGeom>
      </xdr:spPr>
    </xdr:pic>
    <xdr:clientData/>
  </xdr:twoCellAnchor>
  <xdr:twoCellAnchor>
    <xdr:from>
      <xdr:col>2</xdr:col>
      <xdr:colOff>593911</xdr:colOff>
      <xdr:row>1</xdr:row>
      <xdr:rowOff>549088</xdr:rowOff>
    </xdr:from>
    <xdr:to>
      <xdr:col>7</xdr:col>
      <xdr:colOff>1344706</xdr:colOff>
      <xdr:row>2</xdr:row>
      <xdr:rowOff>78440</xdr:rowOff>
    </xdr:to>
    <xdr:sp macro="" textlink="">
      <xdr:nvSpPr>
        <xdr:cNvPr id="4" name="TextBox 3">
          <a:extLst>
            <a:ext uri="{FF2B5EF4-FFF2-40B4-BE49-F238E27FC236}">
              <a16:creationId xmlns:a16="http://schemas.microsoft.com/office/drawing/2014/main" id="{4B598298-7213-4A09-83D1-B13EF1C4A60B}"/>
            </a:ext>
          </a:extLst>
        </xdr:cNvPr>
        <xdr:cNvSpPr txBox="1"/>
      </xdr:nvSpPr>
      <xdr:spPr>
        <a:xfrm>
          <a:off x="9908812676" y="739588"/>
          <a:ext cx="7788089" cy="8964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rtl="1"/>
          <a:r>
            <a:rPr lang="fa-IR" sz="1600" baseline="0">
              <a:cs typeface="B Titr" panose="00000700000000000000" pitchFamily="2" charset="-78"/>
            </a:rPr>
            <a:t>محاسبه ضریب ریالی 1404 کارگاه</a:t>
          </a:r>
        </a:p>
        <a:p>
          <a:pPr algn="ctr" rtl="1"/>
          <a:r>
            <a:rPr lang="fa-IR" sz="1600" baseline="0">
              <a:cs typeface="B Titr" panose="00000700000000000000" pitchFamily="2" charset="-78"/>
            </a:rPr>
            <a:t>از روی جدول مزد طبقه بندی مشاغل 1403</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3</xdr:col>
      <xdr:colOff>1430579</xdr:colOff>
      <xdr:row>8</xdr:row>
      <xdr:rowOff>71524</xdr:rowOff>
    </xdr:from>
    <xdr:ext cx="937629" cy="4081567"/>
    <xdr:sp macro="" textlink="">
      <xdr:nvSpPr>
        <xdr:cNvPr id="2" name="Rectangle 1">
          <a:extLst>
            <a:ext uri="{FF2B5EF4-FFF2-40B4-BE49-F238E27FC236}">
              <a16:creationId xmlns:a16="http://schemas.microsoft.com/office/drawing/2014/main" id="{57948855-76F7-4D15-97AF-2E30A871D04E}"/>
            </a:ext>
          </a:extLst>
        </xdr:cNvPr>
        <xdr:cNvSpPr/>
      </xdr:nvSpPr>
      <xdr:spPr>
        <a:xfrm rot="16200000">
          <a:off x="9986041748" y="4796268"/>
          <a:ext cx="4081567" cy="937629"/>
        </a:xfrm>
        <a:prstGeom prst="rect">
          <a:avLst/>
        </a:prstGeom>
        <a:noFill/>
      </xdr:spPr>
      <xdr:txBody>
        <a:bodyPr wrap="none" lIns="91440" tIns="45720" rIns="91440" bIns="45720">
          <a:spAutoFit/>
        </a:bodyPr>
        <a:lstStyle/>
        <a:p>
          <a:pPr algn="ctr"/>
          <a:r>
            <a:rPr lang="en-US" sz="5400" b="0" cap="none" spc="0">
              <a:ln w="0"/>
              <a:solidFill>
                <a:schemeClr val="tx1"/>
              </a:solidFill>
              <a:effectLst>
                <a:outerShdw blurRad="38100" dist="19050" dir="2700000" algn="tl" rotWithShape="0">
                  <a:schemeClr val="dk1">
                    <a:alpha val="40000"/>
                  </a:schemeClr>
                </a:outerShdw>
              </a:effectLst>
            </a:rPr>
            <a:t>kartaban.com</a:t>
          </a:r>
        </a:p>
      </xdr:txBody>
    </xdr:sp>
    <xdr:clientData/>
  </xdr:oneCellAnchor>
  <xdr:twoCellAnchor editAs="oneCell">
    <xdr:from>
      <xdr:col>4</xdr:col>
      <xdr:colOff>425824</xdr:colOff>
      <xdr:row>0</xdr:row>
      <xdr:rowOff>11206</xdr:rowOff>
    </xdr:from>
    <xdr:to>
      <xdr:col>5</xdr:col>
      <xdr:colOff>62754</xdr:colOff>
      <xdr:row>1</xdr:row>
      <xdr:rowOff>703075</xdr:rowOff>
    </xdr:to>
    <xdr:pic>
      <xdr:nvPicPr>
        <xdr:cNvPr id="3" name="Picture 2">
          <a:hlinkClick xmlns:r="http://schemas.openxmlformats.org/officeDocument/2006/relationships" r:id="rId1"/>
          <a:extLst>
            <a:ext uri="{FF2B5EF4-FFF2-40B4-BE49-F238E27FC236}">
              <a16:creationId xmlns:a16="http://schemas.microsoft.com/office/drawing/2014/main" id="{C22590DC-80C6-4B86-94C5-1E39ECC801D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12033246" y="11206"/>
          <a:ext cx="2023783" cy="882369"/>
        </a:xfrm>
        <a:prstGeom prst="rect">
          <a:avLst/>
        </a:prstGeom>
      </xdr:spPr>
    </xdr:pic>
    <xdr:clientData/>
  </xdr:twoCellAnchor>
  <xdr:twoCellAnchor>
    <xdr:from>
      <xdr:col>3</xdr:col>
      <xdr:colOff>89646</xdr:colOff>
      <xdr:row>1</xdr:row>
      <xdr:rowOff>571501</xdr:rowOff>
    </xdr:from>
    <xdr:to>
      <xdr:col>5</xdr:col>
      <xdr:colOff>1759324</xdr:colOff>
      <xdr:row>1</xdr:row>
      <xdr:rowOff>1467971</xdr:rowOff>
    </xdr:to>
    <xdr:sp macro="" textlink="">
      <xdr:nvSpPr>
        <xdr:cNvPr id="4" name="TextBox 3">
          <a:extLst>
            <a:ext uri="{FF2B5EF4-FFF2-40B4-BE49-F238E27FC236}">
              <a16:creationId xmlns:a16="http://schemas.microsoft.com/office/drawing/2014/main" id="{25F8CCF3-2A99-4F28-B0C1-0CF885963A1A}"/>
            </a:ext>
          </a:extLst>
        </xdr:cNvPr>
        <xdr:cNvSpPr txBox="1"/>
      </xdr:nvSpPr>
      <xdr:spPr>
        <a:xfrm>
          <a:off x="9910336676" y="762001"/>
          <a:ext cx="6163236" cy="8964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rtl="1"/>
          <a:r>
            <a:rPr lang="fa-IR" sz="1600">
              <a:cs typeface="B Titr" panose="00000700000000000000" pitchFamily="2" charset="-78"/>
            </a:rPr>
            <a:t>جدول</a:t>
          </a:r>
          <a:r>
            <a:rPr lang="fa-IR" sz="1600" baseline="0">
              <a:cs typeface="B Titr" panose="00000700000000000000" pitchFamily="2" charset="-78"/>
            </a:rPr>
            <a:t> محاسبه مزد گروه های شغلی طبقه بندی مشاغل 1405</a:t>
          </a:r>
        </a:p>
        <a:p>
          <a:pPr algn="ctr" rtl="1"/>
          <a:r>
            <a:rPr lang="fa-IR" sz="1600" baseline="0">
              <a:cs typeface="B Titr" panose="00000700000000000000" pitchFamily="2" charset="-78"/>
            </a:rPr>
            <a:t>از روی جدول مزد گروه های شغلی 1404 با فرمول سایر سطوح مزدی</a:t>
          </a:r>
          <a:endParaRPr lang="en-US" sz="1600">
            <a:cs typeface="B Titr" panose="00000700000000000000" pitchFamily="2" charset="-78"/>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kartaban.co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96B9F-4C79-4849-865E-795646EEBA3E}">
  <dimension ref="B2:O26"/>
  <sheetViews>
    <sheetView showGridLines="0" rightToLeft="1" tabSelected="1" zoomScale="85" zoomScaleNormal="85" workbookViewId="0">
      <selection activeCell="K26" sqref="K26"/>
    </sheetView>
  </sheetViews>
  <sheetFormatPr defaultRowHeight="15" x14ac:dyDescent="0.25"/>
  <cols>
    <col min="2" max="2" width="26.85546875" bestFit="1" customWidth="1"/>
    <col min="4" max="4" width="31.5703125" customWidth="1"/>
    <col min="5" max="5" width="7.85546875" customWidth="1"/>
    <col min="6" max="6" width="31.42578125" customWidth="1"/>
  </cols>
  <sheetData>
    <row r="2" spans="2:15" ht="122.25" customHeight="1" thickBot="1" x14ac:dyDescent="0.3"/>
    <row r="3" spans="2:15" ht="29.25" customHeight="1" x14ac:dyDescent="0.25">
      <c r="D3" s="14" t="s">
        <v>4</v>
      </c>
      <c r="E3" s="8"/>
      <c r="F3" s="14" t="s">
        <v>3</v>
      </c>
      <c r="H3" s="34" t="s">
        <v>20</v>
      </c>
      <c r="I3" s="34"/>
      <c r="J3" s="34"/>
      <c r="K3" s="34"/>
      <c r="L3" s="34"/>
      <c r="M3" s="34"/>
      <c r="N3" s="34"/>
      <c r="O3" s="15"/>
    </row>
    <row r="4" spans="2:15" ht="35.25" customHeight="1" thickBot="1" x14ac:dyDescent="0.3">
      <c r="B4" s="38"/>
      <c r="D4" s="10">
        <v>5541850</v>
      </c>
      <c r="E4" s="9"/>
      <c r="F4" s="10">
        <v>610.66750000000002</v>
      </c>
      <c r="H4" s="34"/>
      <c r="I4" s="34"/>
      <c r="J4" s="34"/>
      <c r="K4" s="34"/>
      <c r="L4" s="34"/>
      <c r="M4" s="34"/>
      <c r="N4" s="34"/>
      <c r="O4" s="15"/>
    </row>
    <row r="5" spans="2:15" ht="25.5" customHeight="1" thickBot="1" x14ac:dyDescent="0.3">
      <c r="D5" s="1"/>
      <c r="E5" s="1"/>
      <c r="F5" s="1"/>
      <c r="H5" s="34"/>
      <c r="I5" s="34"/>
      <c r="J5" s="34"/>
      <c r="K5" s="34"/>
      <c r="L5" s="34"/>
      <c r="M5" s="34"/>
      <c r="N5" s="34"/>
      <c r="O5" s="15"/>
    </row>
    <row r="6" spans="2:15" ht="30" customHeight="1" thickBot="1" x14ac:dyDescent="0.3">
      <c r="B6" s="39" t="s">
        <v>21</v>
      </c>
      <c r="D6" s="11" t="s">
        <v>0</v>
      </c>
      <c r="E6" s="12" t="s">
        <v>1</v>
      </c>
      <c r="F6" s="13" t="s">
        <v>2</v>
      </c>
      <c r="H6" s="34"/>
      <c r="I6" s="34"/>
      <c r="J6" s="34"/>
      <c r="K6" s="34"/>
      <c r="L6" s="34"/>
      <c r="M6" s="34"/>
      <c r="N6" s="34"/>
      <c r="O6" s="15"/>
    </row>
    <row r="7" spans="2:15" ht="24.75" customHeight="1" thickBot="1" x14ac:dyDescent="0.3">
      <c r="B7" s="40" t="s">
        <v>22</v>
      </c>
      <c r="D7" s="6">
        <v>1</v>
      </c>
      <c r="E7" s="7">
        <v>0</v>
      </c>
      <c r="F7" s="16">
        <f>ROUND((E7*$F$4+$D$4),0)</f>
        <v>5541850</v>
      </c>
      <c r="H7" s="34"/>
      <c r="I7" s="34"/>
      <c r="J7" s="34"/>
      <c r="K7" s="34"/>
      <c r="L7" s="34"/>
      <c r="M7" s="34"/>
      <c r="N7" s="34"/>
      <c r="O7" s="15"/>
    </row>
    <row r="8" spans="2:15" ht="24.75" customHeight="1" thickBot="1" x14ac:dyDescent="0.3">
      <c r="B8" s="40" t="s">
        <v>23</v>
      </c>
      <c r="D8" s="3">
        <v>2</v>
      </c>
      <c r="E8" s="2">
        <v>15</v>
      </c>
      <c r="F8" s="16">
        <f>ROUND((E8*$F$4+$D$4),0)</f>
        <v>5551010</v>
      </c>
      <c r="H8" s="34"/>
      <c r="I8" s="34"/>
      <c r="J8" s="34"/>
      <c r="K8" s="34"/>
      <c r="L8" s="34"/>
      <c r="M8" s="34"/>
      <c r="N8" s="34"/>
      <c r="O8" s="15"/>
    </row>
    <row r="9" spans="2:15" ht="25.5" thickBot="1" x14ac:dyDescent="0.3">
      <c r="B9" s="40" t="s">
        <v>24</v>
      </c>
      <c r="D9" s="3">
        <v>3</v>
      </c>
      <c r="E9" s="2">
        <v>30</v>
      </c>
      <c r="F9" s="16">
        <f t="shared" ref="F9:F26" si="0">ROUND((E9*$F$4+$D$4),0)</f>
        <v>5560170</v>
      </c>
      <c r="H9" s="34"/>
      <c r="I9" s="34"/>
      <c r="J9" s="34"/>
      <c r="K9" s="34"/>
      <c r="L9" s="34"/>
      <c r="M9" s="34"/>
      <c r="N9" s="34"/>
    </row>
    <row r="10" spans="2:15" ht="24.75" x14ac:dyDescent="0.25">
      <c r="D10" s="3">
        <v>4</v>
      </c>
      <c r="E10" s="2">
        <v>45</v>
      </c>
      <c r="F10" s="16">
        <f t="shared" si="0"/>
        <v>5569330</v>
      </c>
      <c r="H10" s="34"/>
      <c r="I10" s="34"/>
      <c r="J10" s="34"/>
      <c r="K10" s="34"/>
      <c r="L10" s="34"/>
      <c r="M10" s="34"/>
      <c r="N10" s="34"/>
    </row>
    <row r="11" spans="2:15" ht="24.75" x14ac:dyDescent="0.25">
      <c r="D11" s="3">
        <v>5</v>
      </c>
      <c r="E11" s="2">
        <v>65</v>
      </c>
      <c r="F11" s="16">
        <f t="shared" si="0"/>
        <v>5581543</v>
      </c>
      <c r="H11" s="34"/>
      <c r="I11" s="34"/>
      <c r="J11" s="34"/>
      <c r="K11" s="34"/>
      <c r="L11" s="34"/>
      <c r="M11" s="34"/>
      <c r="N11" s="34"/>
    </row>
    <row r="12" spans="2:15" ht="24.75" x14ac:dyDescent="0.25">
      <c r="D12" s="3">
        <v>6</v>
      </c>
      <c r="E12" s="2">
        <v>85</v>
      </c>
      <c r="F12" s="16">
        <f t="shared" si="0"/>
        <v>5593757</v>
      </c>
      <c r="H12" s="34"/>
      <c r="I12" s="34"/>
      <c r="J12" s="34"/>
      <c r="K12" s="34"/>
      <c r="L12" s="34"/>
      <c r="M12" s="34"/>
      <c r="N12" s="34"/>
    </row>
    <row r="13" spans="2:15" ht="24.75" x14ac:dyDescent="0.25">
      <c r="D13" s="3">
        <v>7</v>
      </c>
      <c r="E13" s="2">
        <v>105</v>
      </c>
      <c r="F13" s="16">
        <f t="shared" si="0"/>
        <v>5605970</v>
      </c>
      <c r="H13" s="34"/>
      <c r="I13" s="34"/>
      <c r="J13" s="34"/>
      <c r="K13" s="34"/>
      <c r="L13" s="34"/>
      <c r="M13" s="34"/>
      <c r="N13" s="34"/>
    </row>
    <row r="14" spans="2:15" ht="24.75" x14ac:dyDescent="0.25">
      <c r="D14" s="3">
        <v>8</v>
      </c>
      <c r="E14" s="2">
        <v>130</v>
      </c>
      <c r="F14" s="16">
        <f t="shared" si="0"/>
        <v>5621237</v>
      </c>
      <c r="H14" s="34"/>
      <c r="I14" s="34"/>
      <c r="J14" s="34"/>
      <c r="K14" s="34"/>
      <c r="L14" s="34"/>
      <c r="M14" s="34"/>
      <c r="N14" s="34"/>
    </row>
    <row r="15" spans="2:15" ht="24.75" x14ac:dyDescent="0.25">
      <c r="D15" s="3">
        <v>9</v>
      </c>
      <c r="E15" s="2">
        <v>155</v>
      </c>
      <c r="F15" s="16">
        <f t="shared" si="0"/>
        <v>5636503</v>
      </c>
      <c r="H15" s="34"/>
      <c r="I15" s="34"/>
      <c r="J15" s="34"/>
      <c r="K15" s="34"/>
      <c r="L15" s="34"/>
      <c r="M15" s="34"/>
      <c r="N15" s="34"/>
    </row>
    <row r="16" spans="2:15" ht="24.75" x14ac:dyDescent="0.25">
      <c r="D16" s="3">
        <v>10</v>
      </c>
      <c r="E16" s="2">
        <v>185</v>
      </c>
      <c r="F16" s="16">
        <f t="shared" si="0"/>
        <v>5654823</v>
      </c>
      <c r="H16" s="34"/>
      <c r="I16" s="34"/>
      <c r="J16" s="34"/>
      <c r="K16" s="34"/>
      <c r="L16" s="34"/>
      <c r="M16" s="34"/>
      <c r="N16" s="34"/>
    </row>
    <row r="17" spans="4:14" ht="24.75" x14ac:dyDescent="0.25">
      <c r="D17" s="3">
        <v>11</v>
      </c>
      <c r="E17" s="2">
        <v>215</v>
      </c>
      <c r="F17" s="16">
        <f t="shared" si="0"/>
        <v>5673144</v>
      </c>
    </row>
    <row r="18" spans="4:14" ht="26.25" x14ac:dyDescent="0.7">
      <c r="D18" s="3">
        <v>12</v>
      </c>
      <c r="E18" s="2">
        <v>245</v>
      </c>
      <c r="F18" s="16">
        <f t="shared" si="0"/>
        <v>5691464</v>
      </c>
      <c r="H18" s="28" t="s">
        <v>5</v>
      </c>
      <c r="I18" s="28"/>
      <c r="J18" s="28"/>
      <c r="K18" s="37" t="s">
        <v>8</v>
      </c>
      <c r="L18" s="37"/>
      <c r="M18" s="37"/>
      <c r="N18" s="37"/>
    </row>
    <row r="19" spans="4:14" ht="24.75" x14ac:dyDescent="0.7">
      <c r="D19" s="3">
        <v>13</v>
      </c>
      <c r="E19" s="2">
        <v>285</v>
      </c>
      <c r="F19" s="16">
        <f t="shared" si="0"/>
        <v>5715890</v>
      </c>
      <c r="H19" s="28" t="s">
        <v>6</v>
      </c>
      <c r="I19" s="28"/>
      <c r="J19" s="28"/>
      <c r="K19" s="29" t="s">
        <v>9</v>
      </c>
      <c r="L19" s="29"/>
      <c r="M19" s="29"/>
      <c r="N19" s="29"/>
    </row>
    <row r="20" spans="4:14" ht="24.75" x14ac:dyDescent="0.7">
      <c r="D20" s="3">
        <v>14</v>
      </c>
      <c r="E20" s="2">
        <v>325</v>
      </c>
      <c r="F20" s="16">
        <f t="shared" si="0"/>
        <v>5740317</v>
      </c>
      <c r="H20" s="28" t="s">
        <v>7</v>
      </c>
      <c r="I20" s="28"/>
      <c r="J20" s="28"/>
      <c r="K20" s="29" t="s">
        <v>10</v>
      </c>
      <c r="L20" s="29"/>
      <c r="M20" s="29"/>
      <c r="N20" s="29"/>
    </row>
    <row r="21" spans="4:14" ht="24.75" x14ac:dyDescent="0.7">
      <c r="D21" s="3">
        <v>15</v>
      </c>
      <c r="E21" s="2">
        <v>365</v>
      </c>
      <c r="F21" s="16">
        <f t="shared" si="0"/>
        <v>5764744</v>
      </c>
      <c r="H21" s="28" t="s">
        <v>19</v>
      </c>
      <c r="I21" s="28"/>
      <c r="J21" s="28"/>
      <c r="K21" s="29" t="s">
        <v>9</v>
      </c>
      <c r="L21" s="29"/>
      <c r="M21" s="29"/>
      <c r="N21" s="29"/>
    </row>
    <row r="22" spans="4:14" ht="24.75" x14ac:dyDescent="0.25">
      <c r="D22" s="3">
        <v>16</v>
      </c>
      <c r="E22" s="2">
        <v>415</v>
      </c>
      <c r="F22" s="16">
        <f t="shared" si="0"/>
        <v>5795277</v>
      </c>
      <c r="H22" s="41" t="s">
        <v>25</v>
      </c>
      <c r="I22" s="41"/>
      <c r="J22" s="41"/>
      <c r="K22" s="41"/>
      <c r="L22" s="41"/>
      <c r="M22" s="41"/>
    </row>
    <row r="23" spans="4:14" ht="24.75" x14ac:dyDescent="0.25">
      <c r="D23" s="3">
        <v>17</v>
      </c>
      <c r="E23" s="2">
        <v>465</v>
      </c>
      <c r="F23" s="16">
        <f t="shared" si="0"/>
        <v>5825810</v>
      </c>
    </row>
    <row r="24" spans="4:14" ht="24.75" x14ac:dyDescent="0.25">
      <c r="D24" s="3">
        <v>18</v>
      </c>
      <c r="E24" s="2">
        <v>525</v>
      </c>
      <c r="F24" s="16">
        <f t="shared" si="0"/>
        <v>5862450</v>
      </c>
    </row>
    <row r="25" spans="4:14" ht="24.75" x14ac:dyDescent="0.25">
      <c r="D25" s="3">
        <v>19</v>
      </c>
      <c r="E25" s="2">
        <v>585</v>
      </c>
      <c r="F25" s="16">
        <f t="shared" si="0"/>
        <v>5899090</v>
      </c>
    </row>
    <row r="26" spans="4:14" ht="25.5" thickBot="1" x14ac:dyDescent="0.3">
      <c r="D26" s="4">
        <v>20</v>
      </c>
      <c r="E26" s="5">
        <v>660</v>
      </c>
      <c r="F26" s="16">
        <f t="shared" si="0"/>
        <v>5944891</v>
      </c>
    </row>
  </sheetData>
  <sheetProtection password="F9ED" sheet="1" objects="1" scenarios="1"/>
  <protectedRanges>
    <protectedRange sqref="F4" name="Range2"/>
    <protectedRange sqref="D4" name="Range1"/>
  </protectedRanges>
  <mergeCells count="10">
    <mergeCell ref="H21:J21"/>
    <mergeCell ref="K21:N21"/>
    <mergeCell ref="H3:N16"/>
    <mergeCell ref="H22:M22"/>
    <mergeCell ref="H18:J18"/>
    <mergeCell ref="H19:J19"/>
    <mergeCell ref="H20:J20"/>
    <mergeCell ref="K18:N18"/>
    <mergeCell ref="K19:N19"/>
    <mergeCell ref="K20:N20"/>
  </mergeCells>
  <hyperlinks>
    <hyperlink ref="K18:N18" r:id="rId1" display="kartaban.com" xr:uid="{7AD9DABD-13C3-42AF-88CA-48E43A7BDA77}"/>
    <hyperlink ref="B8" location="'محاسبه ضریب ریالی 1405 از مزد 1'!A1" display="محاسبه ضریب ریالی از مزد گروه" xr:uid="{CCBFA94B-E278-4110-AA76-FF5C7163EF57}"/>
    <hyperlink ref="B9" location="'جدول طبقه بندی 1405 از  1404'!A1" display="محاسبه جدول مزد گروها" xr:uid="{59200E20-05B6-46DA-AD5B-9A3A1AE4B5FB}"/>
    <hyperlink ref="B7" location="'مزدطبقه بندی 1405 از ضریب ریالی'!A1" display="محاسبه مزد گروه از ضریب ریالی" xr:uid="{CEE7D97E-D20A-4C82-93AF-796B9323B0D7}"/>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A5842-94E2-471B-839E-81EC93EB65C9}">
  <dimension ref="B2:H25"/>
  <sheetViews>
    <sheetView showGridLines="0" rightToLeft="1" zoomScale="85" zoomScaleNormal="85" workbookViewId="0">
      <selection activeCell="B7" sqref="B7"/>
    </sheetView>
  </sheetViews>
  <sheetFormatPr defaultRowHeight="15" x14ac:dyDescent="0.25"/>
  <cols>
    <col min="2" max="2" width="26.85546875" bestFit="1" customWidth="1"/>
    <col min="4" max="4" width="31.5703125" customWidth="1"/>
    <col min="5" max="5" width="7.85546875" customWidth="1"/>
    <col min="6" max="6" width="25.140625" customWidth="1"/>
    <col min="7" max="7" width="28.42578125" customWidth="1"/>
    <col min="8" max="8" width="23.42578125" customWidth="1"/>
  </cols>
  <sheetData>
    <row r="2" spans="2:8" ht="107.25" customHeight="1" thickBot="1" x14ac:dyDescent="0.3"/>
    <row r="3" spans="2:8" ht="45.75" customHeight="1" x14ac:dyDescent="0.25">
      <c r="D3" s="14" t="s">
        <v>16</v>
      </c>
      <c r="E3" s="35" t="s">
        <v>15</v>
      </c>
      <c r="F3" s="36"/>
      <c r="G3" s="36"/>
      <c r="H3" s="36"/>
    </row>
    <row r="4" spans="2:8" ht="45.75" customHeight="1" thickBot="1" x14ac:dyDescent="0.3">
      <c r="D4" s="10">
        <v>3463656</v>
      </c>
      <c r="E4" s="35"/>
      <c r="F4" s="36"/>
      <c r="G4" s="36"/>
      <c r="H4" s="36"/>
    </row>
    <row r="5" spans="2:8" ht="25.5" customHeight="1" thickBot="1" x14ac:dyDescent="0.3">
      <c r="D5" s="1"/>
      <c r="E5" s="1"/>
      <c r="F5" s="1"/>
    </row>
    <row r="6" spans="2:8" ht="30" customHeight="1" thickBot="1" x14ac:dyDescent="0.3">
      <c r="B6" s="39" t="s">
        <v>21</v>
      </c>
      <c r="D6" s="11" t="s">
        <v>0</v>
      </c>
      <c r="E6" s="12" t="s">
        <v>1</v>
      </c>
      <c r="F6" s="17" t="s">
        <v>11</v>
      </c>
      <c r="G6" s="13" t="s">
        <v>13</v>
      </c>
      <c r="H6" s="13" t="s">
        <v>17</v>
      </c>
    </row>
    <row r="7" spans="2:8" ht="24.75" customHeight="1" thickBot="1" x14ac:dyDescent="0.3">
      <c r="B7" s="40" t="s">
        <v>22</v>
      </c>
      <c r="D7" s="3">
        <v>2</v>
      </c>
      <c r="E7" s="2">
        <v>15</v>
      </c>
      <c r="F7" s="16">
        <v>3469973.25</v>
      </c>
      <c r="G7" s="18">
        <f>(F7-$D$4)/E7</f>
        <v>421.15</v>
      </c>
      <c r="H7" s="30">
        <f>G7*1.45</f>
        <v>610.6674999999999</v>
      </c>
    </row>
    <row r="8" spans="2:8" ht="25.5" thickBot="1" x14ac:dyDescent="0.3">
      <c r="B8" s="40" t="s">
        <v>23</v>
      </c>
      <c r="D8" s="3">
        <v>3</v>
      </c>
      <c r="E8" s="2">
        <v>30</v>
      </c>
      <c r="F8" s="16">
        <v>3476290.5</v>
      </c>
      <c r="G8" s="18">
        <f>(F8-$D$4)/E8</f>
        <v>421.15</v>
      </c>
      <c r="H8" s="30">
        <f>G8*1.45</f>
        <v>610.6674999999999</v>
      </c>
    </row>
    <row r="9" spans="2:8" ht="25.5" thickBot="1" x14ac:dyDescent="0.3">
      <c r="B9" s="40" t="s">
        <v>24</v>
      </c>
      <c r="D9" s="3">
        <v>4</v>
      </c>
      <c r="E9" s="2">
        <v>45</v>
      </c>
      <c r="F9" s="16">
        <v>3482607.75</v>
      </c>
      <c r="G9" s="18">
        <f t="shared" ref="G9:G25" si="0">(F9-$D$4)/E9</f>
        <v>421.15</v>
      </c>
      <c r="H9" s="30">
        <f t="shared" ref="H9:H25" si="1">G9*1.45</f>
        <v>610.6674999999999</v>
      </c>
    </row>
    <row r="10" spans="2:8" ht="24.75" x14ac:dyDescent="0.25">
      <c r="D10" s="3">
        <v>5</v>
      </c>
      <c r="E10" s="2">
        <v>65</v>
      </c>
      <c r="F10" s="16">
        <v>3491030.75</v>
      </c>
      <c r="G10" s="18">
        <f t="shared" si="0"/>
        <v>421.15</v>
      </c>
      <c r="H10" s="30">
        <f t="shared" si="1"/>
        <v>610.6674999999999</v>
      </c>
    </row>
    <row r="11" spans="2:8" ht="24.75" x14ac:dyDescent="0.25">
      <c r="D11" s="3">
        <v>6</v>
      </c>
      <c r="E11" s="2">
        <v>85</v>
      </c>
      <c r="F11" s="16">
        <v>3499453.75</v>
      </c>
      <c r="G11" s="18">
        <f t="shared" si="0"/>
        <v>421.15</v>
      </c>
      <c r="H11" s="30">
        <f t="shared" si="1"/>
        <v>610.6674999999999</v>
      </c>
    </row>
    <row r="12" spans="2:8" ht="24.75" x14ac:dyDescent="0.25">
      <c r="D12" s="3">
        <v>7</v>
      </c>
      <c r="E12" s="2">
        <v>105</v>
      </c>
      <c r="F12" s="16">
        <v>3507876.75</v>
      </c>
      <c r="G12" s="18">
        <f t="shared" si="0"/>
        <v>421.15</v>
      </c>
      <c r="H12" s="30">
        <f t="shared" si="1"/>
        <v>610.6674999999999</v>
      </c>
    </row>
    <row r="13" spans="2:8" ht="24.75" x14ac:dyDescent="0.25">
      <c r="D13" s="3">
        <v>8</v>
      </c>
      <c r="E13" s="2">
        <v>130</v>
      </c>
      <c r="F13" s="16">
        <v>3518405.5</v>
      </c>
      <c r="G13" s="18">
        <f t="shared" si="0"/>
        <v>421.15</v>
      </c>
      <c r="H13" s="30">
        <f t="shared" si="1"/>
        <v>610.6674999999999</v>
      </c>
    </row>
    <row r="14" spans="2:8" ht="24.75" x14ac:dyDescent="0.25">
      <c r="D14" s="3">
        <v>9</v>
      </c>
      <c r="E14" s="2">
        <v>155</v>
      </c>
      <c r="F14" s="16">
        <v>3528934.25</v>
      </c>
      <c r="G14" s="18">
        <f t="shared" si="0"/>
        <v>421.15</v>
      </c>
      <c r="H14" s="30">
        <f t="shared" si="1"/>
        <v>610.6674999999999</v>
      </c>
    </row>
    <row r="15" spans="2:8" ht="24.75" x14ac:dyDescent="0.25">
      <c r="D15" s="3">
        <v>10</v>
      </c>
      <c r="E15" s="2">
        <v>185</v>
      </c>
      <c r="F15" s="16">
        <v>3541568.75</v>
      </c>
      <c r="G15" s="18">
        <f t="shared" si="0"/>
        <v>421.15</v>
      </c>
      <c r="H15" s="30">
        <f t="shared" si="1"/>
        <v>610.6674999999999</v>
      </c>
    </row>
    <row r="16" spans="2:8" ht="24.75" x14ac:dyDescent="0.25">
      <c r="D16" s="3">
        <v>11</v>
      </c>
      <c r="E16" s="2">
        <v>215</v>
      </c>
      <c r="F16" s="16">
        <v>3554203.25</v>
      </c>
      <c r="G16" s="18">
        <f t="shared" si="0"/>
        <v>421.15</v>
      </c>
      <c r="H16" s="30">
        <f t="shared" si="1"/>
        <v>610.6674999999999</v>
      </c>
    </row>
    <row r="17" spans="4:8" ht="24.75" x14ac:dyDescent="0.25">
      <c r="D17" s="3">
        <v>12</v>
      </c>
      <c r="E17" s="2">
        <v>245</v>
      </c>
      <c r="F17" s="16">
        <v>3566837.75</v>
      </c>
      <c r="G17" s="18">
        <f t="shared" si="0"/>
        <v>421.15</v>
      </c>
      <c r="H17" s="30">
        <f t="shared" si="1"/>
        <v>610.6674999999999</v>
      </c>
    </row>
    <row r="18" spans="4:8" ht="24.75" x14ac:dyDescent="0.25">
      <c r="D18" s="3">
        <v>13</v>
      </c>
      <c r="E18" s="2">
        <v>285</v>
      </c>
      <c r="F18" s="16">
        <v>3583683.75</v>
      </c>
      <c r="G18" s="18">
        <f t="shared" si="0"/>
        <v>421.15</v>
      </c>
      <c r="H18" s="30">
        <f t="shared" si="1"/>
        <v>610.6674999999999</v>
      </c>
    </row>
    <row r="19" spans="4:8" ht="24.75" x14ac:dyDescent="0.25">
      <c r="D19" s="3">
        <v>14</v>
      </c>
      <c r="E19" s="2">
        <v>325</v>
      </c>
      <c r="F19" s="16">
        <v>3600529.75</v>
      </c>
      <c r="G19" s="18">
        <f t="shared" si="0"/>
        <v>421.15</v>
      </c>
      <c r="H19" s="30">
        <f t="shared" si="1"/>
        <v>610.6674999999999</v>
      </c>
    </row>
    <row r="20" spans="4:8" ht="24.75" x14ac:dyDescent="0.25">
      <c r="D20" s="3">
        <v>15</v>
      </c>
      <c r="E20" s="2">
        <v>365</v>
      </c>
      <c r="F20" s="16">
        <v>3617375.75</v>
      </c>
      <c r="G20" s="18">
        <f t="shared" si="0"/>
        <v>421.15</v>
      </c>
      <c r="H20" s="30">
        <f t="shared" si="1"/>
        <v>610.6674999999999</v>
      </c>
    </row>
    <row r="21" spans="4:8" ht="24.75" x14ac:dyDescent="0.25">
      <c r="D21" s="3">
        <v>16</v>
      </c>
      <c r="E21" s="2">
        <v>415</v>
      </c>
      <c r="F21" s="16">
        <v>3638433.25</v>
      </c>
      <c r="G21" s="18">
        <f t="shared" si="0"/>
        <v>421.15</v>
      </c>
      <c r="H21" s="30">
        <f t="shared" si="1"/>
        <v>610.6674999999999</v>
      </c>
    </row>
    <row r="22" spans="4:8" ht="24.75" x14ac:dyDescent="0.25">
      <c r="D22" s="3">
        <v>17</v>
      </c>
      <c r="E22" s="2">
        <v>465</v>
      </c>
      <c r="F22" s="16">
        <v>3659490.75</v>
      </c>
      <c r="G22" s="18">
        <f t="shared" si="0"/>
        <v>421.15</v>
      </c>
      <c r="H22" s="30">
        <f t="shared" si="1"/>
        <v>610.6674999999999</v>
      </c>
    </row>
    <row r="23" spans="4:8" ht="24.75" x14ac:dyDescent="0.25">
      <c r="D23" s="3">
        <v>18</v>
      </c>
      <c r="E23" s="2">
        <v>525</v>
      </c>
      <c r="F23" s="16">
        <v>3684759.75</v>
      </c>
      <c r="G23" s="18">
        <f t="shared" si="0"/>
        <v>421.15</v>
      </c>
      <c r="H23" s="30">
        <f t="shared" si="1"/>
        <v>610.6674999999999</v>
      </c>
    </row>
    <row r="24" spans="4:8" ht="24.75" x14ac:dyDescent="0.25">
      <c r="D24" s="3">
        <v>19</v>
      </c>
      <c r="E24" s="2">
        <v>585</v>
      </c>
      <c r="F24" s="16">
        <v>3710028.75</v>
      </c>
      <c r="G24" s="18">
        <f t="shared" si="0"/>
        <v>421.15</v>
      </c>
      <c r="H24" s="30">
        <f t="shared" si="1"/>
        <v>610.6674999999999</v>
      </c>
    </row>
    <row r="25" spans="4:8" ht="25.5" thickBot="1" x14ac:dyDescent="0.3">
      <c r="D25" s="4">
        <v>20</v>
      </c>
      <c r="E25" s="5">
        <v>660</v>
      </c>
      <c r="F25" s="16">
        <v>3741615</v>
      </c>
      <c r="G25" s="18">
        <f t="shared" si="0"/>
        <v>421.15</v>
      </c>
      <c r="H25" s="30">
        <f t="shared" si="1"/>
        <v>610.6674999999999</v>
      </c>
    </row>
  </sheetData>
  <sheetProtection password="F9ED" sheet="1" objects="1" scenarios="1"/>
  <protectedRanges>
    <protectedRange sqref="F7:F25" name="Range2"/>
    <protectedRange sqref="D4" name="Range1"/>
  </protectedRanges>
  <mergeCells count="1">
    <mergeCell ref="E3:H4"/>
  </mergeCells>
  <hyperlinks>
    <hyperlink ref="B8" location="'محاسبه ضریب ریالی 1405 از مزد 1'!A1" display="محاسبه ضریب ریالی از مزد گروه" xr:uid="{914100B4-C057-4D8E-87C1-81EB45530D77}"/>
    <hyperlink ref="B9" location="'جدول طبقه بندی 1405 از  1404'!A1" display="محاسبه جدول مزد گروها" xr:uid="{CAC24480-ACD1-41F9-9FFD-4A86BAE700DE}"/>
    <hyperlink ref="B7" location="'مزدطبقه بندی 1405 از ضریب ریالی'!A1" display="محاسبه مزد گروه از ضریب ریالی" xr:uid="{B504C0FE-4660-4354-A923-17CC7813F9A1}"/>
  </hyperlink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23296-BB00-48E7-AFCE-ABA4F057648C}">
  <dimension ref="B2:F26"/>
  <sheetViews>
    <sheetView showGridLines="0" rightToLeft="1" zoomScale="85" zoomScaleNormal="85" workbookViewId="0">
      <selection activeCell="L3" sqref="L3"/>
    </sheetView>
  </sheetViews>
  <sheetFormatPr defaultRowHeight="15" x14ac:dyDescent="0.25"/>
  <cols>
    <col min="2" max="2" width="26.85546875" bestFit="1" customWidth="1"/>
    <col min="4" max="4" width="31.5703125" customWidth="1"/>
    <col min="5" max="5" width="35.85546875" customWidth="1"/>
    <col min="6" max="6" width="31.28515625" customWidth="1"/>
  </cols>
  <sheetData>
    <row r="2" spans="2:6" ht="117.75" customHeight="1" x14ac:dyDescent="0.25"/>
    <row r="3" spans="2:6" ht="45.75" customHeight="1" x14ac:dyDescent="0.25">
      <c r="D3" s="36" t="s">
        <v>18</v>
      </c>
      <c r="E3" s="36"/>
      <c r="F3" s="36"/>
    </row>
    <row r="4" spans="2:6" ht="45.75" customHeight="1" x14ac:dyDescent="0.25">
      <c r="D4" s="36"/>
      <c r="E4" s="36"/>
      <c r="F4" s="36"/>
    </row>
    <row r="5" spans="2:6" ht="25.5" customHeight="1" thickBot="1" x14ac:dyDescent="0.3">
      <c r="D5" s="1"/>
      <c r="E5" s="1"/>
    </row>
    <row r="6" spans="2:6" ht="30" customHeight="1" thickBot="1" x14ac:dyDescent="0.3">
      <c r="B6" s="39" t="s">
        <v>21</v>
      </c>
      <c r="D6" s="20" t="s">
        <v>0</v>
      </c>
      <c r="E6" s="26" t="s">
        <v>12</v>
      </c>
      <c r="F6" s="19" t="s">
        <v>14</v>
      </c>
    </row>
    <row r="7" spans="2:6" ht="30" customHeight="1" thickBot="1" x14ac:dyDescent="0.3">
      <c r="B7" s="40" t="s">
        <v>22</v>
      </c>
      <c r="D7" s="21">
        <v>1</v>
      </c>
      <c r="E7" s="32">
        <v>3463656</v>
      </c>
      <c r="F7" s="27">
        <f>1.45*E7+519549</f>
        <v>5541850.2000000002</v>
      </c>
    </row>
    <row r="8" spans="2:6" ht="24.75" customHeight="1" thickBot="1" x14ac:dyDescent="0.3">
      <c r="B8" s="40" t="s">
        <v>23</v>
      </c>
      <c r="D8" s="22">
        <v>2</v>
      </c>
      <c r="E8" s="33">
        <v>3469973.25</v>
      </c>
      <c r="F8" s="31">
        <f>1.45*E8+519549</f>
        <v>5551010.2124999994</v>
      </c>
    </row>
    <row r="9" spans="2:6" ht="30" thickBot="1" x14ac:dyDescent="0.3">
      <c r="B9" s="40" t="s">
        <v>24</v>
      </c>
      <c r="D9" s="22">
        <v>3</v>
      </c>
      <c r="E9" s="24">
        <v>3476290.5</v>
      </c>
      <c r="F9" s="31">
        <f t="shared" ref="F9:F26" si="0">1.45*E9+519549</f>
        <v>5560170.2249999996</v>
      </c>
    </row>
    <row r="10" spans="2:6" ht="29.25" x14ac:dyDescent="0.25">
      <c r="D10" s="22">
        <v>4</v>
      </c>
      <c r="E10" s="24">
        <v>3482607.75</v>
      </c>
      <c r="F10" s="31">
        <f t="shared" si="0"/>
        <v>5569330.2374999998</v>
      </c>
    </row>
    <row r="11" spans="2:6" ht="29.25" x14ac:dyDescent="0.25">
      <c r="D11" s="22">
        <v>5</v>
      </c>
      <c r="E11" s="24">
        <v>3491030.75</v>
      </c>
      <c r="F11" s="31">
        <f t="shared" si="0"/>
        <v>5581543.5874999994</v>
      </c>
    </row>
    <row r="12" spans="2:6" ht="29.25" x14ac:dyDescent="0.25">
      <c r="D12" s="22">
        <v>6</v>
      </c>
      <c r="E12" s="24">
        <v>3499453.75</v>
      </c>
      <c r="F12" s="31">
        <f t="shared" si="0"/>
        <v>5593756.9375</v>
      </c>
    </row>
    <row r="13" spans="2:6" ht="29.25" x14ac:dyDescent="0.25">
      <c r="D13" s="22">
        <v>7</v>
      </c>
      <c r="E13" s="24">
        <v>3507876.75</v>
      </c>
      <c r="F13" s="31">
        <f t="shared" si="0"/>
        <v>5605970.2874999996</v>
      </c>
    </row>
    <row r="14" spans="2:6" ht="29.25" x14ac:dyDescent="0.25">
      <c r="D14" s="22">
        <v>8</v>
      </c>
      <c r="E14" s="24">
        <v>3518405.5</v>
      </c>
      <c r="F14" s="31">
        <f t="shared" si="0"/>
        <v>5621236.9749999996</v>
      </c>
    </row>
    <row r="15" spans="2:6" ht="29.25" x14ac:dyDescent="0.25">
      <c r="D15" s="22">
        <v>9</v>
      </c>
      <c r="E15" s="24">
        <v>3528934.25</v>
      </c>
      <c r="F15" s="31">
        <f t="shared" si="0"/>
        <v>5636503.6624999996</v>
      </c>
    </row>
    <row r="16" spans="2:6" ht="29.25" x14ac:dyDescent="0.25">
      <c r="D16" s="22">
        <v>10</v>
      </c>
      <c r="E16" s="24">
        <v>3541568.75</v>
      </c>
      <c r="F16" s="31">
        <f t="shared" si="0"/>
        <v>5654823.6875</v>
      </c>
    </row>
    <row r="17" spans="4:6" ht="29.25" x14ac:dyDescent="0.25">
      <c r="D17" s="22">
        <v>11</v>
      </c>
      <c r="E17" s="24">
        <v>3554203.25</v>
      </c>
      <c r="F17" s="31">
        <f t="shared" si="0"/>
        <v>5673143.7124999994</v>
      </c>
    </row>
    <row r="18" spans="4:6" ht="29.25" x14ac:dyDescent="0.25">
      <c r="D18" s="22">
        <v>12</v>
      </c>
      <c r="E18" s="24">
        <v>3566837.75</v>
      </c>
      <c r="F18" s="31">
        <f t="shared" si="0"/>
        <v>5691463.7374999998</v>
      </c>
    </row>
    <row r="19" spans="4:6" ht="29.25" x14ac:dyDescent="0.25">
      <c r="D19" s="22">
        <v>13</v>
      </c>
      <c r="E19" s="24">
        <v>3583683.75</v>
      </c>
      <c r="F19" s="31">
        <f t="shared" si="0"/>
        <v>5715890.4375</v>
      </c>
    </row>
    <row r="20" spans="4:6" ht="29.25" x14ac:dyDescent="0.25">
      <c r="D20" s="22">
        <v>14</v>
      </c>
      <c r="E20" s="24">
        <v>3600529.75</v>
      </c>
      <c r="F20" s="31">
        <f t="shared" si="0"/>
        <v>5740317.1375000002</v>
      </c>
    </row>
    <row r="21" spans="4:6" ht="29.25" x14ac:dyDescent="0.25">
      <c r="D21" s="22">
        <v>15</v>
      </c>
      <c r="E21" s="24">
        <v>3617375.75</v>
      </c>
      <c r="F21" s="31">
        <f t="shared" si="0"/>
        <v>5764743.8374999994</v>
      </c>
    </row>
    <row r="22" spans="4:6" ht="29.25" x14ac:dyDescent="0.25">
      <c r="D22" s="22">
        <v>16</v>
      </c>
      <c r="E22" s="24">
        <v>3638433.25</v>
      </c>
      <c r="F22" s="31">
        <f t="shared" si="0"/>
        <v>5795277.2124999994</v>
      </c>
    </row>
    <row r="23" spans="4:6" ht="29.25" x14ac:dyDescent="0.25">
      <c r="D23" s="22">
        <v>17</v>
      </c>
      <c r="E23" s="24">
        <v>3659490.75</v>
      </c>
      <c r="F23" s="31">
        <f t="shared" si="0"/>
        <v>5825810.5874999994</v>
      </c>
    </row>
    <row r="24" spans="4:6" ht="29.25" x14ac:dyDescent="0.25">
      <c r="D24" s="22">
        <v>18</v>
      </c>
      <c r="E24" s="24">
        <v>3684759.75</v>
      </c>
      <c r="F24" s="31">
        <f t="shared" si="0"/>
        <v>5862450.6375000002</v>
      </c>
    </row>
    <row r="25" spans="4:6" ht="29.25" x14ac:dyDescent="0.25">
      <c r="D25" s="22">
        <v>19</v>
      </c>
      <c r="E25" s="24">
        <v>3710028.75</v>
      </c>
      <c r="F25" s="31">
        <f t="shared" si="0"/>
        <v>5899090.6875</v>
      </c>
    </row>
    <row r="26" spans="4:6" ht="30" thickBot="1" x14ac:dyDescent="0.3">
      <c r="D26" s="23">
        <v>20</v>
      </c>
      <c r="E26" s="25">
        <v>3741615</v>
      </c>
      <c r="F26" s="31">
        <f t="shared" si="0"/>
        <v>5944890.75</v>
      </c>
    </row>
  </sheetData>
  <sheetProtection password="F9ED" sheet="1" objects="1" scenarios="1"/>
  <protectedRanges>
    <protectedRange sqref="E7:E26" name="Range1"/>
  </protectedRanges>
  <mergeCells count="1">
    <mergeCell ref="D3:F4"/>
  </mergeCells>
  <hyperlinks>
    <hyperlink ref="B8" location="'محاسبه ضریب ریالی 1405 از مزد 1'!A1" display="محاسبه ضریب ریالی از مزد گروه" xr:uid="{9F7219CA-BBA3-432D-8AF2-AEF31FD04656}"/>
    <hyperlink ref="B9" location="'جدول طبقه بندی 1405 از  1404'!A1" display="محاسبه جدول مزد گروها" xr:uid="{97462C9D-70F8-4A04-9D36-BFFBBD9870B8}"/>
    <hyperlink ref="B7" location="'مزدطبقه بندی 1405 از ضریب ریالی'!A1" display="محاسبه مزد گروه از ضریب ریالی" xr:uid="{2D898F2C-C962-4EA5-B3EC-4859B316F7EC}"/>
  </hyperlink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مزدطبقه بندی 1405 از ضریب ریالی</vt:lpstr>
      <vt:lpstr>محاسبه ضریب ریالی 1405 از مزد 1</vt:lpstr>
      <vt:lpstr>جدول طبقه بندی 1405 از  1404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saeid</dc:creator>
  <cp:lastModifiedBy>saeid</cp:lastModifiedBy>
  <dcterms:created xsi:type="dcterms:W3CDTF">2025-04-24T15:15:24Z</dcterms:created>
  <dcterms:modified xsi:type="dcterms:W3CDTF">2026-04-01T15:20:58Z</dcterms:modified>
</cp:coreProperties>
</file>